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345" windowWidth="17895" windowHeight="7305" activeTab="4"/>
  </bookViews>
  <sheets>
    <sheet name="Week1" sheetId="1" r:id="rId1"/>
    <sheet name="Week2" sheetId="2" r:id="rId2"/>
    <sheet name="Week3" sheetId="3" r:id="rId3"/>
    <sheet name="Week4" sheetId="4" r:id="rId4"/>
    <sheet name="Week5" sheetId="5" r:id="rId5"/>
    <sheet name="August Monthly Stats" sheetId="6" r:id="rId6"/>
  </sheets>
  <calcPr calcId="145621"/>
</workbook>
</file>

<file path=xl/calcChain.xml><?xml version="1.0" encoding="utf-8"?>
<calcChain xmlns="http://schemas.openxmlformats.org/spreadsheetml/2006/main">
  <c r="B24" i="6" l="1"/>
  <c r="B22" i="6"/>
  <c r="B12" i="6"/>
  <c r="B1" i="6"/>
  <c r="P6" i="5"/>
  <c r="O6" i="5"/>
  <c r="N6" i="5"/>
  <c r="M6" i="5"/>
  <c r="L6" i="5"/>
  <c r="B16" i="6" s="1"/>
  <c r="K6" i="5"/>
  <c r="J6" i="5"/>
  <c r="I6" i="5"/>
  <c r="H6" i="5"/>
  <c r="G6" i="5"/>
  <c r="F6" i="5"/>
  <c r="E6" i="5"/>
  <c r="D6" i="5"/>
  <c r="C6" i="5"/>
  <c r="P7" i="4"/>
  <c r="O7" i="4"/>
  <c r="N7" i="4"/>
  <c r="M7" i="4"/>
  <c r="L7" i="4"/>
  <c r="K7" i="4"/>
  <c r="J7" i="4"/>
  <c r="I7" i="4"/>
  <c r="H7" i="4"/>
  <c r="G7" i="4"/>
  <c r="F7" i="4"/>
  <c r="E7" i="4"/>
  <c r="D7" i="4"/>
  <c r="C7" i="4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2" i="6" s="1"/>
  <c r="P7" i="2"/>
  <c r="O7" i="2"/>
  <c r="N7" i="2"/>
  <c r="M7" i="2"/>
  <c r="L7" i="2"/>
  <c r="K7" i="2"/>
  <c r="B14" i="6" s="1"/>
  <c r="J7" i="2"/>
  <c r="I7" i="2"/>
  <c r="H7" i="2"/>
  <c r="G7" i="2"/>
  <c r="B6" i="6" s="1"/>
  <c r="F7" i="2"/>
  <c r="E7" i="2"/>
  <c r="D7" i="2"/>
  <c r="C7" i="2"/>
  <c r="P6" i="1"/>
  <c r="O6" i="1"/>
  <c r="N6" i="1"/>
  <c r="B20" i="6" s="1"/>
  <c r="M6" i="1"/>
  <c r="L6" i="1"/>
  <c r="K6" i="1"/>
  <c r="J6" i="1"/>
  <c r="I6" i="1"/>
  <c r="B10" i="6" s="1"/>
  <c r="H6" i="1"/>
  <c r="G6" i="1"/>
  <c r="F6" i="1"/>
  <c r="B4" i="6" s="1"/>
  <c r="E6" i="1"/>
  <c r="D6" i="1"/>
  <c r="C6" i="1"/>
  <c r="B18" i="6" l="1"/>
  <c r="B8" i="6"/>
</calcChain>
</file>

<file path=xl/sharedStrings.xml><?xml version="1.0" encoding="utf-8"?>
<sst xmlns="http://schemas.openxmlformats.org/spreadsheetml/2006/main" count="124" uniqueCount="34">
  <si>
    <t>Date</t>
  </si>
  <si>
    <t>Day</t>
  </si>
  <si>
    <t>Automated Matches Total</t>
  </si>
  <si>
    <t>1:R</t>
  </si>
  <si>
    <t>Multiples</t>
  </si>
  <si>
    <t>Data Errors</t>
  </si>
  <si>
    <t>Twins</t>
  </si>
  <si>
    <t>Modified Criminal Cases</t>
  </si>
  <si>
    <t>New Criminal Cases</t>
  </si>
  <si>
    <t>Photo Arrays</t>
  </si>
  <si>
    <t>FR Requests</t>
  </si>
  <si>
    <t>FR Matches</t>
  </si>
  <si>
    <t>Local</t>
  </si>
  <si>
    <t>State</t>
  </si>
  <si>
    <t>Federal</t>
  </si>
  <si>
    <t>Other/AMW</t>
  </si>
  <si>
    <t>Monday</t>
  </si>
  <si>
    <t>Tuesday</t>
  </si>
  <si>
    <t>Wednesday</t>
  </si>
  <si>
    <t>Thursday</t>
  </si>
  <si>
    <t>Friday</t>
  </si>
  <si>
    <t>Week Total</t>
  </si>
  <si>
    <t>RMV MONTHLY COUNTS</t>
  </si>
  <si>
    <t>Automated Matches</t>
  </si>
  <si>
    <t>RMV Admin. Errors</t>
  </si>
  <si>
    <t>Law Enforcement FR Requests</t>
  </si>
  <si>
    <t>Law Enforcement Matches</t>
  </si>
  <si>
    <t>Law Enforcement Assists-Local</t>
  </si>
  <si>
    <t>Law Enforcement Assists-State</t>
  </si>
  <si>
    <t>Law Enforcement Assists-Federal</t>
  </si>
  <si>
    <t>Law Enforcement Assists-Other/AMW</t>
  </si>
  <si>
    <t xml:space="preserve">                                                    </t>
  </si>
  <si>
    <t>\</t>
  </si>
  <si>
    <t>L1-DOWN FOR MIGRATION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</si>
</sst>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\-yy;@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mbria"/>
      <family val="1"/>
      <scheme val="major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u/>
      <sz val="12"/>
      <color theme="1"/>
      <name val="Arial Black"/>
      <family val="2"/>
    </font>
    <font>
      <b/>
      <sz val="12"/>
      <color theme="1"/>
      <name val="Calibri"/>
      <family val="2"/>
      <scheme val="minor"/>
    </font>
    <font>
      <sz val="14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14" fontId="3" fillId="3" borderId="1" xfId="1" applyNumberFormat="1" applyFont="1" applyFill="1" applyBorder="1" applyAlignment="1">
      <alignment horizontal="center" vertical="center"/>
    </xf>
    <xf numFmtId="0" fontId="4" fillId="4" borderId="1" xfId="1" applyFont="1" applyFill="1" applyBorder="1" applyAlignment="1">
      <alignment horizontal="center" vertical="center"/>
    </xf>
    <xf numFmtId="0" fontId="1" fillId="4" borderId="1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  <xf numFmtId="0" fontId="1" fillId="3" borderId="1" xfId="1" applyFont="1" applyFill="1" applyBorder="1" applyAlignment="1">
      <alignment horizontal="center" vertical="center"/>
    </xf>
    <xf numFmtId="0" fontId="6" fillId="5" borderId="1" xfId="1" applyFont="1" applyFill="1" applyBorder="1" applyAlignment="1">
      <alignment horizontal="center" vertical="center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center" vertical="center"/>
    </xf>
    <xf numFmtId="0" fontId="7" fillId="6" borderId="1" xfId="0" applyFont="1" applyFill="1" applyBorder="1"/>
    <xf numFmtId="0" fontId="3" fillId="6" borderId="1" xfId="0" applyFont="1" applyFill="1" applyBorder="1" applyAlignment="1">
      <alignment horizontal="center" vertical="center"/>
    </xf>
    <xf numFmtId="0" fontId="7" fillId="4" borderId="1" xfId="0" applyFont="1" applyFill="1" applyBorder="1"/>
    <xf numFmtId="0" fontId="3" fillId="4" borderId="1" xfId="0" applyFont="1" applyFill="1" applyBorder="1" applyAlignment="1">
      <alignment horizontal="center" vertical="center"/>
    </xf>
    <xf numFmtId="0" fontId="5" fillId="5" borderId="1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topLeftCell="B1" workbookViewId="0">
      <selection activeCell="M5" sqref="M5"/>
    </sheetView>
  </sheetViews>
  <sheetFormatPr defaultRowHeight="15" x14ac:dyDescent="0.25"/>
  <cols>
    <col min="1" max="1" width="14.28515625" bestFit="1" customWidth="1"/>
    <col min="2" max="2" width="16" bestFit="1" customWidth="1"/>
    <col min="3" max="3" width="37.85546875" bestFit="1" customWidth="1"/>
    <col min="4" max="4" width="5.85546875" bestFit="1" customWidth="1"/>
    <col min="5" max="5" width="14.5703125" bestFit="1" customWidth="1"/>
    <col min="6" max="6" width="17.85546875" bestFit="1" customWidth="1"/>
    <col min="7" max="7" width="9.85546875" bestFit="1" customWidth="1"/>
    <col min="8" max="8" width="36" bestFit="1" customWidth="1"/>
    <col min="9" max="9" width="29.140625" bestFit="1" customWidth="1"/>
    <col min="10" max="10" width="20" bestFit="1" customWidth="1"/>
    <col min="11" max="11" width="18.7109375" bestFit="1" customWidth="1"/>
    <col min="12" max="12" width="17.5703125" bestFit="1" customWidth="1"/>
    <col min="13" max="13" width="8.5703125" bestFit="1" customWidth="1"/>
    <col min="14" max="14" width="8.28515625" bestFit="1" customWidth="1"/>
    <col min="15" max="15" width="11.85546875" bestFit="1" customWidth="1"/>
    <col min="16" max="16" width="18.7109375" bestFit="1" customWidth="1"/>
  </cols>
  <sheetData>
    <row r="1" spans="1:16" ht="20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25" x14ac:dyDescent="0.25">
      <c r="A2" s="2">
        <v>42948</v>
      </c>
      <c r="B2" s="5" t="s">
        <v>17</v>
      </c>
      <c r="C2" s="6">
        <v>492</v>
      </c>
      <c r="D2" s="6">
        <v>12</v>
      </c>
      <c r="E2" s="6">
        <v>0</v>
      </c>
      <c r="F2" s="6">
        <v>9</v>
      </c>
      <c r="G2" s="6">
        <v>1</v>
      </c>
      <c r="H2" s="6">
        <v>1</v>
      </c>
      <c r="I2" s="6">
        <v>3</v>
      </c>
      <c r="J2" s="6">
        <v>0</v>
      </c>
      <c r="K2" s="6">
        <v>0</v>
      </c>
      <c r="L2" s="6">
        <v>0</v>
      </c>
      <c r="M2" s="6">
        <v>0</v>
      </c>
      <c r="N2" s="6">
        <v>0</v>
      </c>
      <c r="O2" s="6">
        <v>0</v>
      </c>
      <c r="P2" s="6">
        <v>0</v>
      </c>
    </row>
    <row r="3" spans="1:16" ht="20.25" x14ac:dyDescent="0.25">
      <c r="A3" s="2">
        <v>42949</v>
      </c>
      <c r="B3" s="5" t="s">
        <v>18</v>
      </c>
      <c r="C3" s="6">
        <v>748</v>
      </c>
      <c r="D3" s="6">
        <v>19</v>
      </c>
      <c r="E3" s="6">
        <v>0</v>
      </c>
      <c r="F3" s="6">
        <v>12</v>
      </c>
      <c r="G3" s="6">
        <v>3</v>
      </c>
      <c r="H3" s="6">
        <v>1</v>
      </c>
      <c r="I3" s="6">
        <v>1</v>
      </c>
      <c r="J3" s="6">
        <v>0</v>
      </c>
      <c r="K3" s="6">
        <v>1</v>
      </c>
      <c r="L3" s="6">
        <v>0</v>
      </c>
      <c r="M3" s="6">
        <v>0</v>
      </c>
      <c r="N3" s="6">
        <v>1</v>
      </c>
      <c r="O3" s="6">
        <v>0</v>
      </c>
      <c r="P3" s="6">
        <v>0</v>
      </c>
    </row>
    <row r="4" spans="1:16" ht="20.25" x14ac:dyDescent="0.25">
      <c r="A4" s="2">
        <v>42950</v>
      </c>
      <c r="B4" s="5" t="s">
        <v>19</v>
      </c>
      <c r="C4" s="6">
        <v>775</v>
      </c>
      <c r="D4" s="6">
        <v>16</v>
      </c>
      <c r="E4" s="6">
        <v>1</v>
      </c>
      <c r="F4" s="6">
        <v>12</v>
      </c>
      <c r="G4" s="6">
        <v>1</v>
      </c>
      <c r="H4" s="6">
        <v>0</v>
      </c>
      <c r="I4" s="6">
        <v>2</v>
      </c>
      <c r="J4" s="6">
        <v>0</v>
      </c>
      <c r="K4" s="6">
        <v>0</v>
      </c>
      <c r="L4" s="6">
        <v>0</v>
      </c>
      <c r="M4" s="6">
        <v>0</v>
      </c>
      <c r="N4" s="6">
        <v>0</v>
      </c>
      <c r="O4" s="6">
        <v>0</v>
      </c>
      <c r="P4" s="6">
        <v>0</v>
      </c>
    </row>
    <row r="5" spans="1:16" ht="20.25" x14ac:dyDescent="0.25">
      <c r="A5" s="2">
        <v>42951</v>
      </c>
      <c r="B5" s="5" t="s">
        <v>20</v>
      </c>
      <c r="C5" s="6">
        <v>761</v>
      </c>
      <c r="D5" s="6">
        <v>28</v>
      </c>
      <c r="E5" s="6">
        <v>2</v>
      </c>
      <c r="F5" s="6">
        <v>8</v>
      </c>
      <c r="G5" s="6">
        <v>5</v>
      </c>
      <c r="H5" s="6">
        <v>0</v>
      </c>
      <c r="I5" s="6">
        <v>2</v>
      </c>
      <c r="J5" s="6">
        <v>0</v>
      </c>
      <c r="K5" s="6">
        <v>0</v>
      </c>
      <c r="L5" s="6">
        <v>0</v>
      </c>
      <c r="M5" s="6">
        <v>0</v>
      </c>
      <c r="N5" s="6">
        <v>0</v>
      </c>
      <c r="O5" s="6">
        <v>0</v>
      </c>
      <c r="P5" s="6">
        <v>0</v>
      </c>
    </row>
    <row r="6" spans="1:16" ht="19.5" x14ac:dyDescent="0.25">
      <c r="A6" s="14" t="s">
        <v>21</v>
      </c>
      <c r="B6" s="14"/>
      <c r="C6" s="7">
        <f t="shared" ref="C6:P6" si="0">SUM(C2:C5)</f>
        <v>2776</v>
      </c>
      <c r="D6" s="7">
        <f t="shared" si="0"/>
        <v>75</v>
      </c>
      <c r="E6" s="7">
        <f t="shared" si="0"/>
        <v>3</v>
      </c>
      <c r="F6" s="7">
        <f t="shared" si="0"/>
        <v>41</v>
      </c>
      <c r="G6" s="7">
        <f t="shared" si="0"/>
        <v>10</v>
      </c>
      <c r="H6" s="7">
        <f t="shared" si="0"/>
        <v>2</v>
      </c>
      <c r="I6" s="7">
        <f t="shared" si="0"/>
        <v>8</v>
      </c>
      <c r="J6" s="7">
        <f t="shared" si="0"/>
        <v>0</v>
      </c>
      <c r="K6" s="7">
        <f t="shared" si="0"/>
        <v>1</v>
      </c>
      <c r="L6" s="7">
        <f t="shared" si="0"/>
        <v>0</v>
      </c>
      <c r="M6" s="7">
        <f t="shared" si="0"/>
        <v>0</v>
      </c>
      <c r="N6" s="7">
        <f t="shared" si="0"/>
        <v>1</v>
      </c>
      <c r="O6" s="7">
        <f t="shared" si="0"/>
        <v>0</v>
      </c>
      <c r="P6" s="7">
        <f t="shared" si="0"/>
        <v>0</v>
      </c>
    </row>
  </sheetData>
  <mergeCells count="1">
    <mergeCell ref="A6:B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"/>
  <sheetViews>
    <sheetView workbookViewId="0">
      <selection activeCell="I6" sqref="I6"/>
    </sheetView>
  </sheetViews>
  <sheetFormatPr defaultRowHeight="15" x14ac:dyDescent="0.25"/>
  <cols>
    <col min="1" max="1" width="14.28515625" bestFit="1" customWidth="1"/>
    <col min="2" max="2" width="16" bestFit="1" customWidth="1"/>
    <col min="3" max="3" width="37.85546875" bestFit="1" customWidth="1"/>
    <col min="4" max="4" width="5.85546875" bestFit="1" customWidth="1"/>
    <col min="5" max="5" width="14.5703125" bestFit="1" customWidth="1"/>
    <col min="6" max="6" width="17.85546875" bestFit="1" customWidth="1"/>
    <col min="7" max="7" width="9.85546875" bestFit="1" customWidth="1"/>
    <col min="8" max="8" width="36" bestFit="1" customWidth="1"/>
    <col min="9" max="9" width="29.140625" bestFit="1" customWidth="1"/>
    <col min="10" max="10" width="20" bestFit="1" customWidth="1"/>
    <col min="11" max="11" width="18.7109375" bestFit="1" customWidth="1"/>
    <col min="12" max="12" width="17.5703125" bestFit="1" customWidth="1"/>
    <col min="13" max="13" width="8.5703125" bestFit="1" customWidth="1"/>
    <col min="14" max="14" width="8.28515625" bestFit="1" customWidth="1"/>
    <col min="15" max="15" width="11.85546875" bestFit="1" customWidth="1"/>
    <col min="16" max="16" width="18.7109375" bestFit="1" customWidth="1"/>
  </cols>
  <sheetData>
    <row r="1" spans="1:16" ht="20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25" x14ac:dyDescent="0.25">
      <c r="A2" s="2">
        <v>42954</v>
      </c>
      <c r="B2" s="3" t="s">
        <v>16</v>
      </c>
      <c r="C2" s="4">
        <v>1644</v>
      </c>
      <c r="D2" s="4">
        <v>38</v>
      </c>
      <c r="E2" s="4">
        <v>2</v>
      </c>
      <c r="F2" s="4">
        <v>42</v>
      </c>
      <c r="G2" s="4">
        <v>5</v>
      </c>
      <c r="H2" s="4">
        <v>6</v>
      </c>
      <c r="I2" s="4">
        <v>1</v>
      </c>
      <c r="J2" s="4">
        <v>0</v>
      </c>
      <c r="K2" s="4">
        <v>0</v>
      </c>
      <c r="L2" s="4">
        <v>0</v>
      </c>
      <c r="M2" s="4">
        <v>0</v>
      </c>
      <c r="N2" s="4">
        <v>0</v>
      </c>
      <c r="O2" s="4">
        <v>0</v>
      </c>
      <c r="P2" s="4">
        <v>0</v>
      </c>
    </row>
    <row r="3" spans="1:16" ht="20.25" x14ac:dyDescent="0.25">
      <c r="A3" s="2">
        <v>42955</v>
      </c>
      <c r="B3" s="5" t="s">
        <v>17</v>
      </c>
      <c r="C3" s="6">
        <v>478</v>
      </c>
      <c r="D3" s="6">
        <v>11</v>
      </c>
      <c r="E3" s="6">
        <v>0</v>
      </c>
      <c r="F3" s="6">
        <v>8</v>
      </c>
      <c r="G3" s="6">
        <v>1</v>
      </c>
      <c r="H3" s="6">
        <v>1</v>
      </c>
      <c r="I3" s="6">
        <v>1</v>
      </c>
      <c r="J3" s="6">
        <v>0</v>
      </c>
      <c r="K3" s="6">
        <v>1</v>
      </c>
      <c r="L3" s="6">
        <v>0</v>
      </c>
      <c r="M3" s="6">
        <v>1</v>
      </c>
      <c r="N3" s="6">
        <v>0</v>
      </c>
      <c r="O3" s="6">
        <v>0</v>
      </c>
      <c r="P3" s="6">
        <v>0</v>
      </c>
    </row>
    <row r="4" spans="1:16" ht="20.25" x14ac:dyDescent="0.25">
      <c r="A4" s="2">
        <v>42956</v>
      </c>
      <c r="B4" s="5" t="s">
        <v>18</v>
      </c>
      <c r="C4" s="6">
        <v>822</v>
      </c>
      <c r="D4" s="6">
        <v>21</v>
      </c>
      <c r="E4" s="6">
        <v>1</v>
      </c>
      <c r="F4" s="6">
        <v>17</v>
      </c>
      <c r="G4" s="6">
        <v>1</v>
      </c>
      <c r="H4" s="6">
        <v>4</v>
      </c>
      <c r="I4" s="6">
        <v>2</v>
      </c>
      <c r="J4" s="6">
        <v>0</v>
      </c>
      <c r="K4" s="6">
        <v>1</v>
      </c>
      <c r="L4" s="6">
        <v>1</v>
      </c>
      <c r="M4" s="6">
        <v>0</v>
      </c>
      <c r="N4" s="6" t="s">
        <v>31</v>
      </c>
      <c r="O4" s="6">
        <v>0</v>
      </c>
      <c r="P4" s="6">
        <v>0</v>
      </c>
    </row>
    <row r="5" spans="1:16" ht="20.25" x14ac:dyDescent="0.25">
      <c r="A5" s="2">
        <v>42957</v>
      </c>
      <c r="B5" s="5" t="s">
        <v>19</v>
      </c>
      <c r="C5" s="6">
        <v>854</v>
      </c>
      <c r="D5" s="6">
        <v>23</v>
      </c>
      <c r="E5" s="6">
        <v>0</v>
      </c>
      <c r="F5" s="6">
        <v>13</v>
      </c>
      <c r="G5" s="6">
        <v>1</v>
      </c>
      <c r="H5" s="6">
        <v>0</v>
      </c>
      <c r="I5" s="6">
        <v>1</v>
      </c>
      <c r="J5" s="6">
        <v>0</v>
      </c>
      <c r="K5" s="6">
        <v>0</v>
      </c>
      <c r="L5" s="6">
        <v>0</v>
      </c>
      <c r="M5" s="6">
        <v>0</v>
      </c>
      <c r="N5" s="6">
        <v>0</v>
      </c>
      <c r="O5" s="6">
        <v>0</v>
      </c>
      <c r="P5" s="6">
        <v>0</v>
      </c>
    </row>
    <row r="6" spans="1:16" ht="20.25" x14ac:dyDescent="0.25">
      <c r="A6" s="2">
        <v>42958</v>
      </c>
      <c r="B6" s="5" t="s">
        <v>20</v>
      </c>
      <c r="C6" s="6">
        <v>764</v>
      </c>
      <c r="D6" s="6">
        <v>20</v>
      </c>
      <c r="E6" s="6">
        <v>1</v>
      </c>
      <c r="F6" s="6">
        <v>4</v>
      </c>
      <c r="G6" s="6">
        <v>1</v>
      </c>
      <c r="H6" s="6">
        <v>2</v>
      </c>
      <c r="I6" s="6">
        <v>0</v>
      </c>
      <c r="J6" s="6">
        <v>0</v>
      </c>
      <c r="K6" s="6">
        <v>0</v>
      </c>
      <c r="L6" s="6">
        <v>0</v>
      </c>
      <c r="M6" s="6">
        <v>0</v>
      </c>
      <c r="N6" s="6">
        <v>0</v>
      </c>
      <c r="O6" s="6">
        <v>0</v>
      </c>
      <c r="P6" s="6">
        <v>0</v>
      </c>
    </row>
    <row r="7" spans="1:16" ht="19.5" x14ac:dyDescent="0.25">
      <c r="A7" s="14" t="s">
        <v>21</v>
      </c>
      <c r="B7" s="14"/>
      <c r="C7" s="7">
        <f t="shared" ref="C7:P7" si="0">SUM(C2:C6)</f>
        <v>4562</v>
      </c>
      <c r="D7" s="7">
        <f t="shared" si="0"/>
        <v>113</v>
      </c>
      <c r="E7" s="7">
        <f>SUM(E2:E6)</f>
        <v>4</v>
      </c>
      <c r="F7" s="7">
        <f>SUM(F2:F6)</f>
        <v>84</v>
      </c>
      <c r="G7" s="7">
        <f t="shared" si="0"/>
        <v>9</v>
      </c>
      <c r="H7" s="7">
        <f t="shared" si="0"/>
        <v>13</v>
      </c>
      <c r="I7" s="7">
        <f t="shared" si="0"/>
        <v>5</v>
      </c>
      <c r="J7" s="7">
        <f>SUM(J2:J6)</f>
        <v>0</v>
      </c>
      <c r="K7" s="7">
        <f>SUM(K2:K6)</f>
        <v>2</v>
      </c>
      <c r="L7" s="7">
        <f t="shared" si="0"/>
        <v>1</v>
      </c>
      <c r="M7" s="7">
        <f t="shared" si="0"/>
        <v>1</v>
      </c>
      <c r="N7" s="7">
        <f t="shared" si="0"/>
        <v>0</v>
      </c>
      <c r="O7" s="7">
        <f t="shared" si="0"/>
        <v>0</v>
      </c>
      <c r="P7" s="7">
        <f t="shared" si="0"/>
        <v>0</v>
      </c>
    </row>
  </sheetData>
  <mergeCells count="1">
    <mergeCell ref="A7:B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"/>
  <sheetViews>
    <sheetView workbookViewId="0">
      <selection activeCell="P6" sqref="P6"/>
    </sheetView>
  </sheetViews>
  <sheetFormatPr defaultRowHeight="15" x14ac:dyDescent="0.25"/>
  <cols>
    <col min="1" max="1" width="14.28515625" bestFit="1" customWidth="1"/>
    <col min="2" max="2" width="16" bestFit="1" customWidth="1"/>
    <col min="3" max="3" width="37.85546875" bestFit="1" customWidth="1"/>
    <col min="4" max="4" width="5.85546875" bestFit="1" customWidth="1"/>
    <col min="5" max="5" width="14.5703125" bestFit="1" customWidth="1"/>
    <col min="6" max="6" width="17.85546875" bestFit="1" customWidth="1"/>
    <col min="7" max="7" width="9.85546875" bestFit="1" customWidth="1"/>
    <col min="8" max="8" width="36" bestFit="1" customWidth="1"/>
    <col min="9" max="9" width="29.140625" bestFit="1" customWidth="1"/>
    <col min="10" max="10" width="20" bestFit="1" customWidth="1"/>
    <col min="11" max="11" width="18.7109375" bestFit="1" customWidth="1"/>
    <col min="12" max="12" width="17.5703125" bestFit="1" customWidth="1"/>
    <col min="13" max="13" width="8.5703125" bestFit="1" customWidth="1"/>
    <col min="14" max="14" width="8.28515625" bestFit="1" customWidth="1"/>
    <col min="15" max="15" width="11.85546875" bestFit="1" customWidth="1"/>
    <col min="16" max="16" width="18.7109375" bestFit="1" customWidth="1"/>
  </cols>
  <sheetData>
    <row r="1" spans="1:16" ht="20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25" x14ac:dyDescent="0.25">
      <c r="A2" s="2">
        <v>42961</v>
      </c>
      <c r="B2" s="3" t="s">
        <v>16</v>
      </c>
      <c r="C2" s="4">
        <v>1423</v>
      </c>
      <c r="D2" s="4">
        <v>18</v>
      </c>
      <c r="E2" s="4">
        <v>1</v>
      </c>
      <c r="F2" s="4">
        <v>24</v>
      </c>
      <c r="G2" s="4">
        <v>4</v>
      </c>
      <c r="H2" s="4">
        <v>1</v>
      </c>
      <c r="I2" s="4">
        <v>2</v>
      </c>
      <c r="J2" s="4">
        <v>0</v>
      </c>
      <c r="K2" s="4">
        <v>1</v>
      </c>
      <c r="L2" s="4">
        <v>0</v>
      </c>
      <c r="M2" s="4">
        <v>0</v>
      </c>
      <c r="N2" s="4">
        <v>0</v>
      </c>
      <c r="O2" s="4">
        <v>1</v>
      </c>
      <c r="P2" s="4">
        <v>0</v>
      </c>
    </row>
    <row r="3" spans="1:16" ht="20.25" x14ac:dyDescent="0.25">
      <c r="A3" s="2">
        <v>42962</v>
      </c>
      <c r="B3" s="5" t="s">
        <v>17</v>
      </c>
      <c r="C3" s="6">
        <v>552</v>
      </c>
      <c r="D3" s="6">
        <v>15</v>
      </c>
      <c r="E3" s="6">
        <v>3</v>
      </c>
      <c r="F3" s="6">
        <v>7</v>
      </c>
      <c r="G3" s="6">
        <v>0</v>
      </c>
      <c r="H3" s="6">
        <v>0</v>
      </c>
      <c r="I3" s="6">
        <v>0</v>
      </c>
      <c r="J3" s="6">
        <v>1</v>
      </c>
      <c r="K3" s="6">
        <v>0</v>
      </c>
      <c r="L3" s="6">
        <v>0</v>
      </c>
      <c r="M3" s="6">
        <v>1</v>
      </c>
      <c r="N3" s="6">
        <v>0</v>
      </c>
      <c r="O3" s="6">
        <v>0</v>
      </c>
      <c r="P3" s="6">
        <v>0</v>
      </c>
    </row>
    <row r="4" spans="1:16" ht="20.25" x14ac:dyDescent="0.25">
      <c r="A4" s="2">
        <v>42963</v>
      </c>
      <c r="B4" s="5" t="s">
        <v>18</v>
      </c>
      <c r="C4" s="6">
        <v>834</v>
      </c>
      <c r="D4" s="6">
        <v>20</v>
      </c>
      <c r="E4" s="6">
        <v>0</v>
      </c>
      <c r="F4" s="6">
        <v>9</v>
      </c>
      <c r="G4" s="6">
        <v>3</v>
      </c>
      <c r="H4" s="6">
        <v>1</v>
      </c>
      <c r="I4" s="6">
        <v>2</v>
      </c>
      <c r="J4" s="6">
        <v>0</v>
      </c>
      <c r="K4" s="6">
        <v>0</v>
      </c>
      <c r="L4" s="6">
        <v>0</v>
      </c>
      <c r="M4" s="6">
        <v>0</v>
      </c>
      <c r="N4" s="6">
        <v>0</v>
      </c>
      <c r="O4" s="6">
        <v>0</v>
      </c>
      <c r="P4" s="6">
        <v>0</v>
      </c>
    </row>
    <row r="5" spans="1:16" ht="20.25" x14ac:dyDescent="0.25">
      <c r="A5" s="2">
        <v>42964</v>
      </c>
      <c r="B5" s="5" t="s">
        <v>19</v>
      </c>
      <c r="C5" s="6">
        <v>834</v>
      </c>
      <c r="D5" s="6">
        <v>16</v>
      </c>
      <c r="E5" s="6">
        <v>1</v>
      </c>
      <c r="F5" s="6">
        <v>9</v>
      </c>
      <c r="G5" s="6">
        <v>3</v>
      </c>
      <c r="H5" s="6">
        <v>1</v>
      </c>
      <c r="I5" s="6">
        <v>1</v>
      </c>
      <c r="J5" s="6">
        <v>0</v>
      </c>
      <c r="K5" s="6">
        <v>0</v>
      </c>
      <c r="L5" s="6">
        <v>0</v>
      </c>
      <c r="M5" s="6">
        <v>0</v>
      </c>
      <c r="N5" s="6">
        <v>0</v>
      </c>
      <c r="O5" s="6">
        <v>0</v>
      </c>
      <c r="P5" s="6">
        <v>0</v>
      </c>
    </row>
    <row r="6" spans="1:16" ht="20.25" x14ac:dyDescent="0.25">
      <c r="A6" s="2">
        <v>42965</v>
      </c>
      <c r="B6" s="5" t="s">
        <v>20</v>
      </c>
      <c r="C6" s="6">
        <v>833</v>
      </c>
      <c r="D6" s="6">
        <v>22</v>
      </c>
      <c r="E6" s="6">
        <v>2</v>
      </c>
      <c r="F6" s="6">
        <v>8</v>
      </c>
      <c r="G6" s="6">
        <v>0</v>
      </c>
      <c r="H6" s="6">
        <v>36</v>
      </c>
      <c r="I6" s="6">
        <v>1</v>
      </c>
      <c r="J6" s="6">
        <v>0</v>
      </c>
      <c r="K6" s="6">
        <v>1</v>
      </c>
      <c r="L6" s="6">
        <v>0</v>
      </c>
      <c r="M6" s="6">
        <v>0</v>
      </c>
      <c r="N6" s="6">
        <v>0</v>
      </c>
      <c r="O6" s="6">
        <v>1</v>
      </c>
      <c r="P6" s="6">
        <v>0</v>
      </c>
    </row>
    <row r="7" spans="1:16" ht="19.5" x14ac:dyDescent="0.25">
      <c r="A7" s="14" t="s">
        <v>21</v>
      </c>
      <c r="B7" s="14"/>
      <c r="C7" s="7">
        <f t="shared" ref="C7:P7" si="0">SUM(C2:C6)</f>
        <v>4476</v>
      </c>
      <c r="D7" s="7">
        <f t="shared" si="0"/>
        <v>91</v>
      </c>
      <c r="E7" s="7">
        <f>SUM(E2:E6)</f>
        <v>7</v>
      </c>
      <c r="F7" s="7">
        <f>SUM(F2:F6)</f>
        <v>57</v>
      </c>
      <c r="G7" s="7">
        <f t="shared" si="0"/>
        <v>10</v>
      </c>
      <c r="H7" s="7">
        <f t="shared" si="0"/>
        <v>39</v>
      </c>
      <c r="I7" s="7">
        <f t="shared" si="0"/>
        <v>6</v>
      </c>
      <c r="J7" s="7">
        <f>SUM(J2:J6)</f>
        <v>1</v>
      </c>
      <c r="K7" s="7">
        <f>SUM(K2:K6)</f>
        <v>2</v>
      </c>
      <c r="L7" s="7">
        <f t="shared" si="0"/>
        <v>0</v>
      </c>
      <c r="M7" s="7">
        <f t="shared" si="0"/>
        <v>1</v>
      </c>
      <c r="N7" s="7">
        <f t="shared" si="0"/>
        <v>0</v>
      </c>
      <c r="O7" s="7">
        <f t="shared" si="0"/>
        <v>2</v>
      </c>
      <c r="P7" s="7">
        <f t="shared" si="0"/>
        <v>0</v>
      </c>
    </row>
  </sheetData>
  <mergeCells count="1">
    <mergeCell ref="A7:B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"/>
  <sheetViews>
    <sheetView workbookViewId="0">
      <selection activeCell="K6" sqref="K6"/>
    </sheetView>
  </sheetViews>
  <sheetFormatPr defaultRowHeight="15" x14ac:dyDescent="0.25"/>
  <cols>
    <col min="1" max="1" width="14.28515625" bestFit="1" customWidth="1"/>
    <col min="2" max="2" width="16" bestFit="1" customWidth="1"/>
    <col min="3" max="3" width="37.85546875" bestFit="1" customWidth="1"/>
    <col min="4" max="4" width="5.85546875" bestFit="1" customWidth="1"/>
    <col min="5" max="5" width="14.5703125" bestFit="1" customWidth="1"/>
    <col min="6" max="6" width="17.85546875" bestFit="1" customWidth="1"/>
    <col min="7" max="7" width="9.85546875" bestFit="1" customWidth="1"/>
    <col min="8" max="8" width="36" bestFit="1" customWidth="1"/>
    <col min="9" max="9" width="29.140625" bestFit="1" customWidth="1"/>
    <col min="10" max="10" width="20" bestFit="1" customWidth="1"/>
    <col min="11" max="11" width="18.7109375" bestFit="1" customWidth="1"/>
    <col min="12" max="12" width="17.5703125" bestFit="1" customWidth="1"/>
    <col min="13" max="13" width="8.5703125" bestFit="1" customWidth="1"/>
    <col min="14" max="14" width="8.28515625" bestFit="1" customWidth="1"/>
    <col min="15" max="15" width="11.85546875" bestFit="1" customWidth="1"/>
    <col min="16" max="16" width="18.7109375" bestFit="1" customWidth="1"/>
  </cols>
  <sheetData>
    <row r="1" spans="1:16" ht="20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25" x14ac:dyDescent="0.25">
      <c r="A2" s="2">
        <v>42968</v>
      </c>
      <c r="B2" s="3" t="s">
        <v>16</v>
      </c>
      <c r="C2" s="4" t="s">
        <v>33</v>
      </c>
      <c r="D2" s="4">
        <v>0</v>
      </c>
      <c r="E2" s="4">
        <v>0</v>
      </c>
      <c r="F2" s="4">
        <v>5</v>
      </c>
      <c r="G2" s="4">
        <v>3</v>
      </c>
      <c r="H2" s="4">
        <v>0</v>
      </c>
      <c r="I2" s="4">
        <v>1</v>
      </c>
      <c r="J2" s="4">
        <v>0</v>
      </c>
      <c r="K2" s="4">
        <v>1</v>
      </c>
      <c r="L2" s="4">
        <v>0</v>
      </c>
      <c r="M2" s="4">
        <v>1</v>
      </c>
      <c r="N2" s="4">
        <v>0</v>
      </c>
      <c r="O2" s="4">
        <v>0</v>
      </c>
      <c r="P2" s="4" t="s">
        <v>32</v>
      </c>
    </row>
    <row r="3" spans="1:16" ht="20.25" x14ac:dyDescent="0.25">
      <c r="A3" s="2">
        <v>42969</v>
      </c>
      <c r="B3" s="5" t="s">
        <v>17</v>
      </c>
      <c r="C3" s="6">
        <v>430</v>
      </c>
      <c r="D3" s="6">
        <v>20</v>
      </c>
      <c r="E3" s="6">
        <v>0</v>
      </c>
      <c r="F3" s="6">
        <v>1</v>
      </c>
      <c r="G3" s="6">
        <v>2</v>
      </c>
      <c r="H3" s="6">
        <v>2</v>
      </c>
      <c r="I3" s="6">
        <v>1</v>
      </c>
      <c r="J3" s="6">
        <v>0</v>
      </c>
      <c r="K3" s="6">
        <v>1</v>
      </c>
      <c r="L3" s="6">
        <v>0</v>
      </c>
      <c r="M3" s="6">
        <v>0</v>
      </c>
      <c r="N3" s="6">
        <v>1</v>
      </c>
      <c r="O3" s="6">
        <v>0</v>
      </c>
      <c r="P3" s="6">
        <v>0</v>
      </c>
    </row>
    <row r="4" spans="1:16" ht="20.25" x14ac:dyDescent="0.25">
      <c r="A4" s="2">
        <v>42970</v>
      </c>
      <c r="B4" s="5" t="s">
        <v>18</v>
      </c>
      <c r="C4" s="6">
        <v>360</v>
      </c>
      <c r="D4" s="6">
        <v>6</v>
      </c>
      <c r="E4" s="6">
        <v>0</v>
      </c>
      <c r="F4" s="6">
        <v>11</v>
      </c>
      <c r="G4" s="6">
        <v>2</v>
      </c>
      <c r="H4" s="6">
        <v>2</v>
      </c>
      <c r="I4" s="6">
        <v>3</v>
      </c>
      <c r="J4" s="6">
        <v>0</v>
      </c>
      <c r="K4" s="6">
        <v>0</v>
      </c>
      <c r="L4" s="6">
        <v>0</v>
      </c>
      <c r="M4" s="6">
        <v>0</v>
      </c>
      <c r="N4" s="6">
        <v>0</v>
      </c>
      <c r="O4" s="6">
        <v>0</v>
      </c>
      <c r="P4" s="6">
        <v>0</v>
      </c>
    </row>
    <row r="5" spans="1:16" ht="20.25" x14ac:dyDescent="0.25">
      <c r="A5" s="2">
        <v>42971</v>
      </c>
      <c r="B5" s="5" t="s">
        <v>19</v>
      </c>
      <c r="C5" s="6">
        <v>377</v>
      </c>
      <c r="D5" s="6">
        <v>4</v>
      </c>
      <c r="E5" s="6">
        <v>0</v>
      </c>
      <c r="F5" s="6">
        <v>14</v>
      </c>
      <c r="G5" s="6">
        <v>10</v>
      </c>
      <c r="H5" s="6">
        <v>2</v>
      </c>
      <c r="I5" s="6">
        <v>0</v>
      </c>
      <c r="J5" s="6">
        <v>0</v>
      </c>
      <c r="K5" s="6">
        <v>0</v>
      </c>
      <c r="L5" s="6">
        <v>0</v>
      </c>
      <c r="M5" s="6">
        <v>0</v>
      </c>
      <c r="N5" s="6">
        <v>0</v>
      </c>
      <c r="O5" s="6">
        <v>0</v>
      </c>
      <c r="P5" s="6">
        <v>0</v>
      </c>
    </row>
    <row r="6" spans="1:16" ht="20.25" x14ac:dyDescent="0.25">
      <c r="A6" s="2">
        <v>42972</v>
      </c>
      <c r="B6" s="5" t="s">
        <v>20</v>
      </c>
      <c r="C6" s="6">
        <v>319</v>
      </c>
      <c r="D6" s="6">
        <v>2</v>
      </c>
      <c r="E6" s="6">
        <v>0</v>
      </c>
      <c r="F6" s="6">
        <v>4</v>
      </c>
      <c r="G6" s="6">
        <v>4</v>
      </c>
      <c r="H6" s="6">
        <v>0</v>
      </c>
      <c r="I6" s="6">
        <v>0</v>
      </c>
      <c r="J6" s="6">
        <v>0</v>
      </c>
      <c r="K6" s="6">
        <v>0</v>
      </c>
      <c r="L6" s="6">
        <v>0</v>
      </c>
      <c r="M6" s="6">
        <v>0</v>
      </c>
      <c r="N6" s="6">
        <v>0</v>
      </c>
      <c r="O6" s="6">
        <v>0</v>
      </c>
      <c r="P6" s="6">
        <v>0</v>
      </c>
    </row>
    <row r="7" spans="1:16" ht="19.5" x14ac:dyDescent="0.25">
      <c r="A7" s="14" t="s">
        <v>21</v>
      </c>
      <c r="B7" s="14"/>
      <c r="C7" s="7">
        <f t="shared" ref="C7:P7" si="0">SUM(C2:C6)</f>
        <v>1486</v>
      </c>
      <c r="D7" s="7">
        <f t="shared" si="0"/>
        <v>32</v>
      </c>
      <c r="E7" s="7">
        <f>SUM(E2:E6)</f>
        <v>0</v>
      </c>
      <c r="F7" s="7">
        <f>SUM(F2:F6)</f>
        <v>35</v>
      </c>
      <c r="G7" s="7">
        <f t="shared" si="0"/>
        <v>21</v>
      </c>
      <c r="H7" s="7">
        <f t="shared" si="0"/>
        <v>6</v>
      </c>
      <c r="I7" s="7">
        <f t="shared" si="0"/>
        <v>5</v>
      </c>
      <c r="J7" s="7">
        <f>SUM(J2:J6)</f>
        <v>0</v>
      </c>
      <c r="K7" s="7">
        <f>SUM(K2:K6)</f>
        <v>2</v>
      </c>
      <c r="L7" s="7">
        <f t="shared" si="0"/>
        <v>0</v>
      </c>
      <c r="M7" s="7">
        <f t="shared" si="0"/>
        <v>1</v>
      </c>
      <c r="N7" s="7">
        <f t="shared" si="0"/>
        <v>1</v>
      </c>
      <c r="O7" s="7">
        <f t="shared" si="0"/>
        <v>0</v>
      </c>
      <c r="P7" s="7">
        <f t="shared" si="0"/>
        <v>0</v>
      </c>
    </row>
  </sheetData>
  <mergeCells count="1">
    <mergeCell ref="A7:B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tabSelected="1" topLeftCell="B1" workbookViewId="0">
      <selection activeCell="M5" sqref="M5"/>
    </sheetView>
  </sheetViews>
  <sheetFormatPr defaultRowHeight="15" x14ac:dyDescent="0.25"/>
  <cols>
    <col min="1" max="1" width="14.28515625" bestFit="1" customWidth="1"/>
    <col min="2" max="2" width="16" bestFit="1" customWidth="1"/>
    <col min="3" max="3" width="37.85546875" bestFit="1" customWidth="1"/>
    <col min="4" max="4" width="5.85546875" bestFit="1" customWidth="1"/>
    <col min="5" max="5" width="14.5703125" bestFit="1" customWidth="1"/>
    <col min="6" max="6" width="17.85546875" bestFit="1" customWidth="1"/>
    <col min="7" max="7" width="9.85546875" bestFit="1" customWidth="1"/>
    <col min="8" max="8" width="36" bestFit="1" customWidth="1"/>
    <col min="9" max="9" width="29.140625" bestFit="1" customWidth="1"/>
    <col min="10" max="10" width="20" bestFit="1" customWidth="1"/>
    <col min="11" max="11" width="18.7109375" bestFit="1" customWidth="1"/>
    <col min="12" max="12" width="17.5703125" bestFit="1" customWidth="1"/>
    <col min="13" max="13" width="9.42578125" customWidth="1"/>
    <col min="14" max="14" width="8.28515625" bestFit="1" customWidth="1"/>
    <col min="15" max="15" width="11.85546875" bestFit="1" customWidth="1"/>
    <col min="16" max="16" width="18.7109375" bestFit="1" customWidth="1"/>
  </cols>
  <sheetData>
    <row r="1" spans="1:16" ht="20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25" x14ac:dyDescent="0.25">
      <c r="A2" s="2">
        <v>42975</v>
      </c>
      <c r="B2" s="3" t="s">
        <v>16</v>
      </c>
      <c r="C2" s="4">
        <v>750</v>
      </c>
      <c r="D2" s="4">
        <v>9</v>
      </c>
      <c r="E2" s="4">
        <v>0</v>
      </c>
      <c r="F2" s="4">
        <v>17</v>
      </c>
      <c r="G2" s="4">
        <v>6</v>
      </c>
      <c r="H2" s="4">
        <v>2</v>
      </c>
      <c r="I2" s="4">
        <v>2</v>
      </c>
      <c r="J2" s="4">
        <v>0</v>
      </c>
      <c r="K2" s="4">
        <v>1</v>
      </c>
      <c r="L2" s="4">
        <v>0</v>
      </c>
      <c r="M2" s="4">
        <v>0</v>
      </c>
      <c r="N2" s="4">
        <v>0</v>
      </c>
      <c r="O2" s="4">
        <v>1</v>
      </c>
      <c r="P2" s="4">
        <v>0</v>
      </c>
    </row>
    <row r="3" spans="1:16" ht="20.25" x14ac:dyDescent="0.25">
      <c r="A3" s="2">
        <v>42976</v>
      </c>
      <c r="B3" s="5" t="s">
        <v>17</v>
      </c>
      <c r="C3" s="6">
        <v>359</v>
      </c>
      <c r="D3" s="6">
        <v>3</v>
      </c>
      <c r="E3" s="6">
        <v>0</v>
      </c>
      <c r="F3" s="6">
        <v>12</v>
      </c>
      <c r="G3" s="6">
        <v>4</v>
      </c>
      <c r="H3" s="6">
        <v>1</v>
      </c>
      <c r="I3" s="6">
        <v>0</v>
      </c>
      <c r="J3" s="6">
        <v>0</v>
      </c>
      <c r="K3" s="6">
        <v>0</v>
      </c>
      <c r="L3" s="6">
        <v>0</v>
      </c>
      <c r="M3" s="6">
        <v>0</v>
      </c>
      <c r="N3" s="6">
        <v>0</v>
      </c>
      <c r="O3" s="6">
        <v>0</v>
      </c>
      <c r="P3" s="6">
        <v>0</v>
      </c>
    </row>
    <row r="4" spans="1:16" ht="20.25" x14ac:dyDescent="0.25">
      <c r="A4" s="2">
        <v>42977</v>
      </c>
      <c r="B4" s="5" t="s">
        <v>18</v>
      </c>
      <c r="C4" s="6">
        <v>207</v>
      </c>
      <c r="D4" s="6">
        <v>1</v>
      </c>
      <c r="E4" s="6">
        <v>0</v>
      </c>
      <c r="F4" s="6">
        <v>5</v>
      </c>
      <c r="G4" s="6">
        <v>4</v>
      </c>
      <c r="H4" s="6">
        <v>1</v>
      </c>
      <c r="I4" s="6">
        <v>0</v>
      </c>
      <c r="J4" s="6">
        <v>0</v>
      </c>
      <c r="K4" s="6">
        <v>5</v>
      </c>
      <c r="L4" s="6">
        <v>0</v>
      </c>
      <c r="M4" s="6">
        <v>0</v>
      </c>
      <c r="N4" s="6">
        <v>1</v>
      </c>
      <c r="O4" s="6">
        <v>0</v>
      </c>
      <c r="P4" s="6">
        <v>0</v>
      </c>
    </row>
    <row r="5" spans="1:16" ht="20.25" x14ac:dyDescent="0.25">
      <c r="A5" s="2">
        <v>42978</v>
      </c>
      <c r="B5" s="5" t="s">
        <v>19</v>
      </c>
      <c r="C5" s="6">
        <v>402</v>
      </c>
      <c r="D5" s="6">
        <v>7</v>
      </c>
      <c r="E5" s="6">
        <v>2</v>
      </c>
      <c r="F5" s="6">
        <v>15</v>
      </c>
      <c r="G5" s="6">
        <v>4</v>
      </c>
      <c r="H5" s="6">
        <v>3</v>
      </c>
      <c r="I5" s="6">
        <v>2</v>
      </c>
      <c r="J5" s="6">
        <v>0</v>
      </c>
      <c r="K5" s="6">
        <v>4</v>
      </c>
      <c r="L5" s="6">
        <v>4</v>
      </c>
      <c r="M5" s="6">
        <v>3</v>
      </c>
      <c r="N5" s="6">
        <v>1</v>
      </c>
      <c r="O5" s="6">
        <v>0</v>
      </c>
      <c r="P5" s="6">
        <v>0</v>
      </c>
    </row>
    <row r="6" spans="1:16" ht="19.5" x14ac:dyDescent="0.25">
      <c r="A6" s="14" t="s">
        <v>21</v>
      </c>
      <c r="B6" s="14"/>
      <c r="C6" s="7">
        <f t="shared" ref="C6:P6" si="0">SUM(C2:C5)</f>
        <v>1718</v>
      </c>
      <c r="D6" s="7">
        <f t="shared" si="0"/>
        <v>20</v>
      </c>
      <c r="E6" s="7">
        <f t="shared" si="0"/>
        <v>2</v>
      </c>
      <c r="F6" s="7">
        <f t="shared" si="0"/>
        <v>49</v>
      </c>
      <c r="G6" s="7">
        <f t="shared" si="0"/>
        <v>18</v>
      </c>
      <c r="H6" s="7">
        <f t="shared" si="0"/>
        <v>7</v>
      </c>
      <c r="I6" s="7">
        <f t="shared" si="0"/>
        <v>4</v>
      </c>
      <c r="J6" s="7">
        <f t="shared" si="0"/>
        <v>0</v>
      </c>
      <c r="K6" s="7">
        <f t="shared" si="0"/>
        <v>10</v>
      </c>
      <c r="L6" s="7">
        <f t="shared" si="0"/>
        <v>4</v>
      </c>
      <c r="M6" s="7">
        <f t="shared" si="0"/>
        <v>3</v>
      </c>
      <c r="N6" s="7">
        <f t="shared" si="0"/>
        <v>2</v>
      </c>
      <c r="O6" s="7">
        <f t="shared" si="0"/>
        <v>1</v>
      </c>
      <c r="P6" s="7">
        <f t="shared" si="0"/>
        <v>0</v>
      </c>
    </row>
  </sheetData>
  <mergeCells count="1">
    <mergeCell ref="A6:B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workbookViewId="0">
      <selection activeCell="B24" sqref="B24"/>
    </sheetView>
  </sheetViews>
  <sheetFormatPr defaultRowHeight="15" x14ac:dyDescent="0.25"/>
  <cols>
    <col min="1" max="1" width="44" bestFit="1" customWidth="1"/>
    <col min="2" max="2" width="11.140625" bestFit="1" customWidth="1"/>
  </cols>
  <sheetData>
    <row r="1" spans="1:2" ht="20.25" x14ac:dyDescent="0.3">
      <c r="A1" s="8" t="s">
        <v>22</v>
      </c>
      <c r="B1" s="9">
        <f>DATE(2017,8,1)</f>
        <v>42948</v>
      </c>
    </row>
    <row r="2" spans="1:2" ht="18.75" x14ac:dyDescent="0.3">
      <c r="A2" s="10" t="s">
        <v>23</v>
      </c>
      <c r="B2" s="11">
        <f>SUM(Week1!C6, Week2!C7, Week3!C7, Week4!C7, Week5!C6)</f>
        <v>15018</v>
      </c>
    </row>
    <row r="3" spans="1:2" ht="18.75" x14ac:dyDescent="0.3">
      <c r="A3" s="12"/>
      <c r="B3" s="13"/>
    </row>
    <row r="4" spans="1:2" ht="18.75" x14ac:dyDescent="0.3">
      <c r="A4" s="10" t="s">
        <v>24</v>
      </c>
      <c r="B4" s="11">
        <f>SUM(Week1!F6, Week2!F7, Week3!F7, Week4!F7, Week5!F6)</f>
        <v>266</v>
      </c>
    </row>
    <row r="5" spans="1:2" ht="18.75" x14ac:dyDescent="0.3">
      <c r="A5" s="12"/>
      <c r="B5" s="13"/>
    </row>
    <row r="6" spans="1:2" ht="18.75" x14ac:dyDescent="0.3">
      <c r="A6" s="10" t="s">
        <v>6</v>
      </c>
      <c r="B6" s="11">
        <f>SUM(Week1!G6, Week2!G7, Week3!G7, Week4!G7, Week5!G6)</f>
        <v>68</v>
      </c>
    </row>
    <row r="7" spans="1:2" ht="18.75" x14ac:dyDescent="0.3">
      <c r="A7" s="12"/>
      <c r="B7" s="13"/>
    </row>
    <row r="8" spans="1:2" ht="18.75" x14ac:dyDescent="0.3">
      <c r="A8" s="10" t="s">
        <v>7</v>
      </c>
      <c r="B8" s="11">
        <f>SUM(Week1!H6, Week2!H7, Week3!H7, Week4!H7, Week5!H6)</f>
        <v>67</v>
      </c>
    </row>
    <row r="9" spans="1:2" ht="18.75" x14ac:dyDescent="0.3">
      <c r="A9" s="12"/>
      <c r="B9" s="13"/>
    </row>
    <row r="10" spans="1:2" ht="18.75" x14ac:dyDescent="0.3">
      <c r="A10" s="10" t="s">
        <v>8</v>
      </c>
      <c r="B10" s="11">
        <f>SUM(Week1!I6, Week2!I7, Week3!I7, Week4!I7, Week5!I6)</f>
        <v>28</v>
      </c>
    </row>
    <row r="11" spans="1:2" ht="18.75" x14ac:dyDescent="0.3">
      <c r="A11" s="12"/>
      <c r="B11" s="13"/>
    </row>
    <row r="12" spans="1:2" ht="18.75" x14ac:dyDescent="0.3">
      <c r="A12" s="10" t="s">
        <v>9</v>
      </c>
      <c r="B12" s="11">
        <f>SUM(Week1!J6, Week2!J7, Week3!J7, Week4!J7, Week5!J6)</f>
        <v>1</v>
      </c>
    </row>
    <row r="13" spans="1:2" ht="18.75" x14ac:dyDescent="0.3">
      <c r="A13" s="12"/>
      <c r="B13" s="13"/>
    </row>
    <row r="14" spans="1:2" ht="18.75" x14ac:dyDescent="0.3">
      <c r="A14" s="10" t="s">
        <v>25</v>
      </c>
      <c r="B14" s="11">
        <f>SUM(Week1!K6, Week2!K7, Week3!K7, Week4!K7, Week5!K6)</f>
        <v>17</v>
      </c>
    </row>
    <row r="15" spans="1:2" ht="18.75" x14ac:dyDescent="0.3">
      <c r="A15" s="12"/>
      <c r="B15" s="13"/>
    </row>
    <row r="16" spans="1:2" ht="18.75" x14ac:dyDescent="0.3">
      <c r="A16" s="10" t="s">
        <v>26</v>
      </c>
      <c r="B16" s="11">
        <f>SUM(Week1!L6, Week2!L7, Week3!L7, Week4!L7, Week5!L6)</f>
        <v>5</v>
      </c>
    </row>
    <row r="17" spans="1:2" ht="18.75" x14ac:dyDescent="0.3">
      <c r="A17" s="12"/>
      <c r="B17" s="13"/>
    </row>
    <row r="18" spans="1:2" ht="18.75" x14ac:dyDescent="0.3">
      <c r="A18" s="10" t="s">
        <v>27</v>
      </c>
      <c r="B18" s="11">
        <f>SUM(Week1!M6, Week2!M7, Week3!M7, Week4!M7, Week5!M6)</f>
        <v>6</v>
      </c>
    </row>
    <row r="19" spans="1:2" ht="18.75" x14ac:dyDescent="0.3">
      <c r="A19" s="12"/>
      <c r="B19" s="13"/>
    </row>
    <row r="20" spans="1:2" ht="18.75" x14ac:dyDescent="0.3">
      <c r="A20" s="10" t="s">
        <v>28</v>
      </c>
      <c r="B20" s="11">
        <f>SUM(Week1!N6, Week2!NC7, Week3!N7, Week4!N7, Week5!N6)</f>
        <v>4</v>
      </c>
    </row>
    <row r="21" spans="1:2" ht="18.75" x14ac:dyDescent="0.3">
      <c r="A21" s="12"/>
      <c r="B21" s="13"/>
    </row>
    <row r="22" spans="1:2" ht="18.75" x14ac:dyDescent="0.3">
      <c r="A22" s="10" t="s">
        <v>29</v>
      </c>
      <c r="B22" s="11">
        <f>SUM(Week1!O6, Week2!O7, Week3!O7, Week4!O7, Week5!O6)</f>
        <v>3</v>
      </c>
    </row>
    <row r="23" spans="1:2" ht="18.75" x14ac:dyDescent="0.3">
      <c r="A23" s="12"/>
      <c r="B23" s="13"/>
    </row>
    <row r="24" spans="1:2" ht="18.75" x14ac:dyDescent="0.3">
      <c r="A24" s="10" t="s">
        <v>30</v>
      </c>
      <c r="B24" s="11">
        <f>SUM(Week1!P6, Week2!P7, Week3!P7, Week4!P7, Week5!P6)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Week1</vt:lpstr>
      <vt:lpstr>Week2</vt:lpstr>
      <vt:lpstr>Week3</vt:lpstr>
      <vt:lpstr>Week4</vt:lpstr>
      <vt:lpstr>Week5</vt:lpstr>
      <vt:lpstr>August Monthly Stats</vt:lpstr>
    </vt:vector>
  </TitlesOfParts>
  <Company>MassDOT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Connors, Karen (DOT)</dc:creator>
  <cp:lastModifiedBy>Falcon, Eric</cp:lastModifiedBy>
  <dcterms:created xsi:type="dcterms:W3CDTF">2017-07-31T18:29:48Z</dcterms:created>
  <dcterms:modified xsi:type="dcterms:W3CDTF">2017-08-31T17:38:15Z</dcterms:modified>
</cp:coreProperties>
</file>